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8_{2108F3C3-3CF2-49C7-A8EC-7CF731F77C09}" xr6:coauthVersionLast="47" xr6:coauthVersionMax="47" xr10:uidLastSave="{00000000-0000-0000-0000-000000000000}"/>
  <bookViews>
    <workbookView xWindow="-120" yWindow="-120" windowWidth="29040" windowHeight="15720" xr2:uid="{C7B6FCE4-3576-4DC9-BF09-2887A3831F83}"/>
  </bookViews>
  <sheets>
    <sheet name="SALUT_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" l="1"/>
  <c r="N28" i="1"/>
  <c r="O28" i="1" s="1"/>
  <c r="M28" i="1"/>
  <c r="L28" i="1"/>
  <c r="I28" i="1"/>
  <c r="H28" i="1"/>
  <c r="C28" i="1"/>
  <c r="O27" i="1"/>
  <c r="M27" i="1"/>
  <c r="K27" i="1"/>
  <c r="J27" i="1"/>
  <c r="I27" i="1"/>
  <c r="O26" i="1"/>
  <c r="M26" i="1"/>
  <c r="K26" i="1"/>
  <c r="J26" i="1"/>
  <c r="I26" i="1"/>
  <c r="O25" i="1"/>
  <c r="M25" i="1"/>
  <c r="I25" i="1"/>
  <c r="O24" i="1"/>
  <c r="M24" i="1"/>
  <c r="I24" i="1"/>
  <c r="O23" i="1"/>
  <c r="M23" i="1"/>
  <c r="I23" i="1"/>
  <c r="O22" i="1"/>
  <c r="M22" i="1"/>
  <c r="I22" i="1"/>
  <c r="B11" i="1"/>
  <c r="B12" i="1" s="1"/>
  <c r="J28" i="1" l="1"/>
  <c r="C10" i="1"/>
  <c r="C9" i="1"/>
  <c r="C6" i="1"/>
  <c r="C7" i="1"/>
  <c r="C11" i="1"/>
  <c r="C8" i="1"/>
  <c r="C12" i="1"/>
</calcChain>
</file>

<file path=xl/sharedStrings.xml><?xml version="1.0" encoding="utf-8"?>
<sst xmlns="http://schemas.openxmlformats.org/spreadsheetml/2006/main" count="38" uniqueCount="15">
  <si>
    <t>Interrupcions voluntàries d'embaràs de forma legal, segons nivell d'estudis. Catalunya 2021</t>
  </si>
  <si>
    <t>Núm.</t>
  </si>
  <si>
    <t>%</t>
  </si>
  <si>
    <t>Analfabeta o sense estudis</t>
  </si>
  <si>
    <t>Font: Generaliat de Catalunya, Estadística de la interrupció voluntària de l'embaràs</t>
  </si>
  <si>
    <t>Educació primària</t>
  </si>
  <si>
    <t>Educació secundària 1r cicle</t>
  </si>
  <si>
    <t>Educació secundària 2n cicle</t>
  </si>
  <si>
    <t>Educació Universitària</t>
  </si>
  <si>
    <t>Altres (i no consta)</t>
  </si>
  <si>
    <t>Total</t>
  </si>
  <si>
    <t>Unitats: Nombre i Tant per cent</t>
  </si>
  <si>
    <t>Interrupcions voluntàries d'embaràs de forma legal, segons nivell d'estudis. Catalunya, 2013-2020</t>
  </si>
  <si>
    <t>Altres</t>
  </si>
  <si>
    <t>Font: Generaliat de Catalunya, Estadística de la interrupció voluntària de l'embaràs.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</si>
</sst>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0" fontId="4" fillId="2" borderId="0" xfId="2" applyFont="1" applyFill="1" applyAlignment="1">
      <alignment horizontal="left" vertical="center" wrapText="1"/>
    </xf>
    <xf numFmtId="0" fontId="4" fillId="2" borderId="0" xfId="2" applyFont="1" applyFill="1"/>
    <xf numFmtId="0" fontId="4" fillId="3" borderId="0" xfId="2" applyFont="1" applyFill="1"/>
    <xf numFmtId="0" fontId="3" fillId="2" borderId="0" xfId="2" applyFont="1" applyFill="1"/>
    <xf numFmtId="0" fontId="4" fillId="2" borderId="2" xfId="2" applyFont="1" applyFill="1" applyBorder="1"/>
    <xf numFmtId="0" fontId="4" fillId="2" borderId="2" xfId="2" applyFont="1" applyFill="1" applyBorder="1" applyAlignment="1">
      <alignment horizontal="center"/>
    </xf>
    <xf numFmtId="0" fontId="5" fillId="3" borderId="2" xfId="2" applyFont="1" applyFill="1" applyBorder="1"/>
    <xf numFmtId="0" fontId="4" fillId="2" borderId="3" xfId="2" applyFont="1" applyFill="1" applyBorder="1"/>
    <xf numFmtId="164" fontId="4" fillId="2" borderId="3" xfId="2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165" fontId="4" fillId="2" borderId="0" xfId="1" applyNumberFormat="1" applyFont="1" applyFill="1" applyAlignment="1">
      <alignment horizontal="center" vertical="center"/>
    </xf>
    <xf numFmtId="3" fontId="4" fillId="2" borderId="0" xfId="2" applyNumberFormat="1" applyFont="1" applyFill="1" applyAlignment="1">
      <alignment horizontal="center" vertical="center"/>
    </xf>
    <xf numFmtId="0" fontId="4" fillId="2" borderId="1" xfId="2" applyFont="1" applyFill="1" applyBorder="1"/>
    <xf numFmtId="3" fontId="4" fillId="2" borderId="1" xfId="2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/>
    </xf>
    <xf numFmtId="1" fontId="4" fillId="2" borderId="0" xfId="2" applyNumberFormat="1" applyFont="1" applyFill="1" applyAlignment="1">
      <alignment horizontal="center" vertical="center"/>
    </xf>
    <xf numFmtId="164" fontId="4" fillId="2" borderId="0" xfId="2" applyNumberFormat="1" applyFont="1" applyFill="1" applyAlignment="1">
      <alignment horizontal="center" vertical="center"/>
    </xf>
    <xf numFmtId="164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164" fontId="4" fillId="2" borderId="4" xfId="2" applyNumberFormat="1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</cellXfs>
  <cellStyles count="3">
    <cellStyle name="Normal" xfId="0" builtinId="0"/>
    <cellStyle name="Normal 21" xfId="2" xr:uid="{AFAF9084-6986-4DA5-A47B-6962EC66636B}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643AE-6436-4266-A72D-12343CBEB3CC}">
  <dimension ref="A1:W1000"/>
  <sheetViews>
    <sheetView tabSelected="1" zoomScale="70" zoomScaleNormal="70" workbookViewId="0">
      <selection activeCell="H8" sqref="H8"/>
    </sheetView>
  </sheetViews>
  <sheetFormatPr defaultColWidth="12.5703125" defaultRowHeight="15" customHeight="1" x14ac:dyDescent="0.2"/>
  <cols>
    <col min="1" max="1" width="27.42578125" style="5" customWidth="1"/>
    <col min="2" max="23" width="11.5703125" style="5" customWidth="1"/>
    <col min="24" max="16384" width="12.5703125" style="5"/>
  </cols>
  <sheetData>
    <row r="1" spans="1:23" ht="13.5" customHeight="1" x14ac:dyDescent="0.2">
      <c r="A1" s="1"/>
      <c r="B1" s="2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5.75" customHeight="1" x14ac:dyDescent="0.2">
      <c r="A2" s="6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2.7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2.75" customHeight="1" x14ac:dyDescent="0.2">
      <c r="A4" s="7"/>
      <c r="B4" s="8">
        <v>2021</v>
      </c>
      <c r="C4" s="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3" ht="25.5" customHeight="1" x14ac:dyDescent="0.2">
      <c r="A5" s="10"/>
      <c r="B5" s="11" t="s">
        <v>1</v>
      </c>
      <c r="C5" s="12" t="s">
        <v>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23" ht="25.5" customHeight="1" x14ac:dyDescent="0.2">
      <c r="A6" s="4" t="s">
        <v>3</v>
      </c>
      <c r="B6" s="13">
        <v>291</v>
      </c>
      <c r="C6" s="14">
        <f>B6/B$12</f>
        <v>1.4878061250575184E-2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23" ht="25.5" customHeight="1" x14ac:dyDescent="0.2">
      <c r="A7" s="4" t="s">
        <v>5</v>
      </c>
      <c r="B7" s="15">
        <v>1814</v>
      </c>
      <c r="C7" s="14">
        <f t="shared" ref="C7:C12" si="0">B7/B$12</f>
        <v>9.2745027864410245E-2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23" ht="25.5" customHeight="1" x14ac:dyDescent="0.2">
      <c r="A8" s="4" t="s">
        <v>6</v>
      </c>
      <c r="B8" s="15">
        <v>5836</v>
      </c>
      <c r="C8" s="14">
        <f t="shared" si="0"/>
        <v>0.29837926274349402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23" ht="12.75" customHeight="1" x14ac:dyDescent="0.2">
      <c r="A9" s="4" t="s">
        <v>7</v>
      </c>
      <c r="B9" s="15">
        <v>7463</v>
      </c>
      <c r="C9" s="14">
        <f t="shared" si="0"/>
        <v>0.38156347461526663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3" ht="12.75" customHeight="1" x14ac:dyDescent="0.2">
      <c r="A10" s="4" t="s">
        <v>8</v>
      </c>
      <c r="B10" s="15">
        <v>3841</v>
      </c>
      <c r="C10" s="14">
        <f t="shared" si="0"/>
        <v>0.19638018303594254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3" ht="12.75" customHeight="1" x14ac:dyDescent="0.2">
      <c r="A11" s="4" t="s">
        <v>9</v>
      </c>
      <c r="B11" s="15">
        <f>60+254</f>
        <v>314</v>
      </c>
      <c r="C11" s="14">
        <f t="shared" si="0"/>
        <v>1.6053990490311365E-2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23" ht="15.75" customHeight="1" thickBot="1" x14ac:dyDescent="0.25">
      <c r="A12" s="16" t="s">
        <v>10</v>
      </c>
      <c r="B12" s="17">
        <f>SUM(B6:B11)</f>
        <v>19559</v>
      </c>
      <c r="C12" s="18">
        <f t="shared" si="0"/>
        <v>1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23" ht="15.75" customHeight="1" thickTop="1" x14ac:dyDescent="0.2">
      <c r="A13" s="4"/>
      <c r="B13" s="13"/>
      <c r="C13" s="13"/>
      <c r="D13" s="13"/>
      <c r="E13" s="13"/>
      <c r="F13" s="13"/>
      <c r="G13" s="1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12.75" customHeight="1" x14ac:dyDescent="0.2">
      <c r="A14" s="4" t="s">
        <v>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2.75" customHeight="1" x14ac:dyDescent="0.2">
      <c r="A15" s="4" t="s">
        <v>11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12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51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25.5" customHeight="1" x14ac:dyDescent="0.2">
      <c r="A18" s="6" t="s">
        <v>12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12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12.75" customHeight="1" x14ac:dyDescent="0.2">
      <c r="A20" s="7"/>
      <c r="B20" s="7">
        <v>2013</v>
      </c>
      <c r="C20" s="7"/>
      <c r="D20" s="7">
        <v>2014</v>
      </c>
      <c r="E20" s="7"/>
      <c r="F20" s="8">
        <v>2015</v>
      </c>
      <c r="G20" s="9"/>
      <c r="H20" s="8">
        <v>2016</v>
      </c>
      <c r="I20" s="9"/>
      <c r="J20" s="8">
        <v>2017</v>
      </c>
      <c r="K20" s="9"/>
      <c r="L20" s="8">
        <v>2018</v>
      </c>
      <c r="M20" s="9"/>
      <c r="N20" s="8">
        <v>2019</v>
      </c>
      <c r="O20" s="9"/>
      <c r="P20" s="8">
        <v>2020</v>
      </c>
      <c r="Q20" s="9"/>
      <c r="R20" s="4"/>
      <c r="S20" s="4"/>
      <c r="T20" s="4"/>
      <c r="U20" s="4"/>
      <c r="V20" s="4"/>
      <c r="W20" s="4"/>
    </row>
    <row r="21" spans="1:23" ht="12.75" customHeight="1" x14ac:dyDescent="0.2">
      <c r="A21" s="10"/>
      <c r="B21" s="12" t="s">
        <v>1</v>
      </c>
      <c r="C21" s="12" t="s">
        <v>2</v>
      </c>
      <c r="D21" s="13" t="s">
        <v>1</v>
      </c>
      <c r="E21" s="13" t="s">
        <v>2</v>
      </c>
      <c r="F21" s="11" t="s">
        <v>1</v>
      </c>
      <c r="G21" s="12" t="s">
        <v>2</v>
      </c>
      <c r="H21" s="11" t="s">
        <v>1</v>
      </c>
      <c r="I21" s="12" t="s">
        <v>2</v>
      </c>
      <c r="J21" s="11" t="s">
        <v>1</v>
      </c>
      <c r="K21" s="12" t="s">
        <v>2</v>
      </c>
      <c r="L21" s="11" t="s">
        <v>1</v>
      </c>
      <c r="M21" s="12" t="s">
        <v>2</v>
      </c>
      <c r="N21" s="11" t="s">
        <v>1</v>
      </c>
      <c r="O21" s="12" t="s">
        <v>2</v>
      </c>
      <c r="P21" s="11" t="s">
        <v>1</v>
      </c>
      <c r="Q21" s="12" t="s">
        <v>2</v>
      </c>
      <c r="R21" s="4"/>
      <c r="S21" s="4"/>
      <c r="T21" s="4"/>
      <c r="U21" s="4"/>
      <c r="V21" s="4"/>
      <c r="W21" s="4"/>
    </row>
    <row r="22" spans="1:23" ht="12.75" customHeight="1" x14ac:dyDescent="0.2">
      <c r="A22" s="4" t="s">
        <v>3</v>
      </c>
      <c r="B22" s="19">
        <v>529.99199999999996</v>
      </c>
      <c r="C22" s="20">
        <v>2.4</v>
      </c>
      <c r="D22" s="13">
        <v>420</v>
      </c>
      <c r="E22" s="13">
        <v>2.2000000000000002</v>
      </c>
      <c r="F22" s="13">
        <v>418</v>
      </c>
      <c r="G22" s="13">
        <v>2.1</v>
      </c>
      <c r="H22" s="13">
        <v>448</v>
      </c>
      <c r="I22" s="20">
        <f>(H22/19474)*100</f>
        <v>2.3005032350826746</v>
      </c>
      <c r="J22" s="13">
        <v>394</v>
      </c>
      <c r="K22" s="13">
        <v>2.1999999999999997</v>
      </c>
      <c r="L22" s="13">
        <v>448</v>
      </c>
      <c r="M22" s="20">
        <f>(L22/21015)*100</f>
        <v>2.1318106114679991</v>
      </c>
      <c r="N22" s="13">
        <v>422</v>
      </c>
      <c r="O22" s="20">
        <f>(N22/21936)*100</f>
        <v>1.9237782640408461</v>
      </c>
      <c r="P22" s="13">
        <v>357</v>
      </c>
      <c r="Q22" s="13">
        <v>1.8</v>
      </c>
      <c r="R22" s="4"/>
      <c r="S22" s="4"/>
      <c r="T22" s="4"/>
      <c r="U22" s="4"/>
      <c r="V22" s="4"/>
      <c r="W22" s="4"/>
    </row>
    <row r="23" spans="1:23" ht="12.75" customHeight="1" x14ac:dyDescent="0.2">
      <c r="A23" s="4" t="s">
        <v>5</v>
      </c>
      <c r="B23" s="19">
        <v>5763.6629999999996</v>
      </c>
      <c r="C23" s="20">
        <v>26.1</v>
      </c>
      <c r="D23" s="15">
        <v>4952</v>
      </c>
      <c r="E23" s="13">
        <v>25.9</v>
      </c>
      <c r="F23" s="15">
        <v>4152</v>
      </c>
      <c r="G23" s="13">
        <v>21.3</v>
      </c>
      <c r="H23" s="15">
        <v>3686</v>
      </c>
      <c r="I23" s="20">
        <f t="shared" ref="I23:I28" si="1">(H23/19474)*100</f>
        <v>18.927801170791824</v>
      </c>
      <c r="J23" s="15">
        <v>4472</v>
      </c>
      <c r="K23" s="13">
        <v>24</v>
      </c>
      <c r="L23" s="15">
        <v>4640</v>
      </c>
      <c r="M23" s="20">
        <f t="shared" ref="M23:M28" si="2">(L23/21015)*100</f>
        <v>22.07946704734713</v>
      </c>
      <c r="N23" s="15">
        <v>3572</v>
      </c>
      <c r="O23" s="20">
        <f t="shared" ref="O23:O28" si="3">(N23/21936)*100</f>
        <v>16.283734500364698</v>
      </c>
      <c r="P23" s="15">
        <v>1878</v>
      </c>
      <c r="Q23" s="13">
        <v>9.5</v>
      </c>
      <c r="R23" s="4"/>
      <c r="S23" s="4"/>
      <c r="T23" s="4"/>
      <c r="U23" s="4"/>
      <c r="V23" s="4"/>
      <c r="W23" s="4"/>
    </row>
    <row r="24" spans="1:23" ht="12.75" customHeight="1" x14ac:dyDescent="0.2">
      <c r="A24" s="4" t="s">
        <v>6</v>
      </c>
      <c r="B24" s="19">
        <v>6227.4059999999999</v>
      </c>
      <c r="C24" s="20">
        <v>28.2</v>
      </c>
      <c r="D24" s="15">
        <v>5365</v>
      </c>
      <c r="E24" s="13">
        <v>28</v>
      </c>
      <c r="F24" s="15">
        <v>5552</v>
      </c>
      <c r="G24" s="13">
        <v>28.4</v>
      </c>
      <c r="H24" s="15">
        <v>5605</v>
      </c>
      <c r="I24" s="20">
        <f t="shared" si="1"/>
        <v>28.781965697853551</v>
      </c>
      <c r="J24" s="15">
        <v>4963</v>
      </c>
      <c r="K24" s="13">
        <v>26.7</v>
      </c>
      <c r="L24" s="15">
        <v>5591</v>
      </c>
      <c r="M24" s="20">
        <f t="shared" si="2"/>
        <v>26.604806090887461</v>
      </c>
      <c r="N24" s="15">
        <v>5982</v>
      </c>
      <c r="O24" s="20">
        <f t="shared" si="3"/>
        <v>27.270240700218817</v>
      </c>
      <c r="P24" s="15">
        <v>5975</v>
      </c>
      <c r="Q24" s="13">
        <v>30.2</v>
      </c>
      <c r="R24" s="4"/>
      <c r="S24" s="4"/>
      <c r="T24" s="4"/>
      <c r="U24" s="4"/>
      <c r="V24" s="4"/>
      <c r="W24" s="4"/>
    </row>
    <row r="25" spans="1:23" ht="12.75" customHeight="1" x14ac:dyDescent="0.2">
      <c r="A25" s="4" t="s">
        <v>7</v>
      </c>
      <c r="B25" s="19">
        <v>5476.5839999999998</v>
      </c>
      <c r="C25" s="20">
        <v>24.8</v>
      </c>
      <c r="D25" s="15">
        <v>4887</v>
      </c>
      <c r="E25" s="13">
        <v>25.5</v>
      </c>
      <c r="F25" s="15">
        <v>5450</v>
      </c>
      <c r="G25" s="13">
        <v>27.9</v>
      </c>
      <c r="H25" s="15">
        <v>5918</v>
      </c>
      <c r="I25" s="20">
        <f t="shared" si="1"/>
        <v>30.389236931293006</v>
      </c>
      <c r="J25" s="15">
        <v>5032</v>
      </c>
      <c r="K25" s="13">
        <v>27</v>
      </c>
      <c r="L25" s="15">
        <v>6094</v>
      </c>
      <c r="M25" s="20">
        <f t="shared" si="2"/>
        <v>28.998334522959791</v>
      </c>
      <c r="N25" s="15">
        <v>7593</v>
      </c>
      <c r="O25" s="20">
        <f t="shared" si="3"/>
        <v>34.614332603938728</v>
      </c>
      <c r="P25" s="15">
        <v>7386</v>
      </c>
      <c r="Q25" s="13">
        <v>37.299999999999997</v>
      </c>
      <c r="R25" s="4"/>
      <c r="S25" s="4"/>
      <c r="T25" s="4"/>
      <c r="U25" s="4"/>
      <c r="V25" s="4"/>
      <c r="W25" s="4"/>
    </row>
    <row r="26" spans="1:23" ht="12.75" customHeight="1" x14ac:dyDescent="0.2">
      <c r="A26" s="4" t="s">
        <v>8</v>
      </c>
      <c r="B26" s="19">
        <v>3709.944</v>
      </c>
      <c r="C26" s="20">
        <v>16.8</v>
      </c>
      <c r="D26" s="15">
        <v>3290</v>
      </c>
      <c r="E26" s="13">
        <v>17.2</v>
      </c>
      <c r="F26" s="15">
        <v>2633</v>
      </c>
      <c r="G26" s="13">
        <v>13.5</v>
      </c>
      <c r="H26" s="15">
        <v>2758</v>
      </c>
      <c r="I26" s="20">
        <f t="shared" si="1"/>
        <v>14.162473040977714</v>
      </c>
      <c r="J26" s="15">
        <f>2458+1082</f>
        <v>3540</v>
      </c>
      <c r="K26" s="13">
        <f>13.2+5.8</f>
        <v>19</v>
      </c>
      <c r="L26" s="15">
        <v>3977</v>
      </c>
      <c r="M26" s="20">
        <f t="shared" si="2"/>
        <v>18.924577682607659</v>
      </c>
      <c r="N26" s="15">
        <v>4078</v>
      </c>
      <c r="O26" s="20">
        <f t="shared" si="3"/>
        <v>18.590444930707513</v>
      </c>
      <c r="P26" s="15">
        <v>3958</v>
      </c>
      <c r="Q26" s="13">
        <v>20</v>
      </c>
      <c r="R26" s="4"/>
      <c r="S26" s="4"/>
      <c r="T26" s="4"/>
      <c r="U26" s="4"/>
      <c r="V26" s="4"/>
      <c r="W26" s="4"/>
    </row>
    <row r="27" spans="1:23" ht="12.75" customHeight="1" x14ac:dyDescent="0.2">
      <c r="A27" s="4" t="s">
        <v>13</v>
      </c>
      <c r="B27" s="19">
        <v>375.411</v>
      </c>
      <c r="C27" s="20">
        <v>1.7</v>
      </c>
      <c r="D27" s="13">
        <v>206</v>
      </c>
      <c r="E27" s="13">
        <v>1</v>
      </c>
      <c r="F27" s="15">
        <v>1044</v>
      </c>
      <c r="G27" s="13">
        <v>5.3</v>
      </c>
      <c r="H27" s="15">
        <v>1059</v>
      </c>
      <c r="I27" s="20">
        <f t="shared" si="1"/>
        <v>5.4380199240012326</v>
      </c>
      <c r="J27" s="15">
        <f>32+187</f>
        <v>219</v>
      </c>
      <c r="K27" s="13">
        <f>0.2+1</f>
        <v>1.2</v>
      </c>
      <c r="L27" s="15">
        <v>265</v>
      </c>
      <c r="M27" s="20">
        <f t="shared" si="2"/>
        <v>1.2610040447299546</v>
      </c>
      <c r="N27" s="15">
        <v>289</v>
      </c>
      <c r="O27" s="20">
        <f t="shared" si="3"/>
        <v>1.3174690007293945</v>
      </c>
      <c r="P27" s="15">
        <v>246</v>
      </c>
      <c r="Q27" s="13">
        <v>1.2</v>
      </c>
      <c r="R27" s="4"/>
      <c r="S27" s="4"/>
      <c r="T27" s="4"/>
      <c r="U27" s="4"/>
      <c r="V27" s="4"/>
      <c r="W27" s="4"/>
    </row>
    <row r="28" spans="1:23" ht="12.75" customHeight="1" thickBot="1" x14ac:dyDescent="0.25">
      <c r="A28" s="16" t="s">
        <v>10</v>
      </c>
      <c r="B28" s="17">
        <v>22083</v>
      </c>
      <c r="C28" s="21">
        <f>SUM(C22:C27)</f>
        <v>100</v>
      </c>
      <c r="D28" s="17">
        <v>19130</v>
      </c>
      <c r="E28" s="22">
        <v>100</v>
      </c>
      <c r="F28" s="17">
        <v>19249</v>
      </c>
      <c r="G28" s="22">
        <v>100</v>
      </c>
      <c r="H28" s="17">
        <f>SUM(H22:H27)</f>
        <v>19474</v>
      </c>
      <c r="I28" s="23">
        <f t="shared" si="1"/>
        <v>100</v>
      </c>
      <c r="J28" s="17">
        <f>SUM(J22:J27)</f>
        <v>18620</v>
      </c>
      <c r="K28" s="22">
        <v>100</v>
      </c>
      <c r="L28" s="17">
        <f>SUM(L22:L27)</f>
        <v>21015</v>
      </c>
      <c r="M28" s="24">
        <f t="shared" si="2"/>
        <v>100</v>
      </c>
      <c r="N28" s="17">
        <f>SUM(N22:N27)</f>
        <v>21936</v>
      </c>
      <c r="O28" s="23">
        <f t="shared" si="3"/>
        <v>100</v>
      </c>
      <c r="P28" s="17">
        <f>SUM(P22:P27)</f>
        <v>19800</v>
      </c>
      <c r="Q28" s="22">
        <v>100</v>
      </c>
      <c r="R28" s="4"/>
      <c r="S28" s="4"/>
      <c r="T28" s="4"/>
      <c r="U28" s="4"/>
      <c r="V28" s="4"/>
      <c r="W28" s="4"/>
    </row>
    <row r="29" spans="1:23" ht="12.75" customHeight="1" thickTop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2.75" customHeight="1" x14ac:dyDescent="0.2">
      <c r="A30" s="4" t="s">
        <v>14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2.75" customHeight="1" x14ac:dyDescent="0.2">
      <c r="A31" s="4" t="s">
        <v>11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1:23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1:23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1:23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1:23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1:23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1:23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1:23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1:23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spans="1:23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spans="1:23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spans="1:23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spans="1:23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spans="1:23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spans="1:23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spans="1:23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spans="1:23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spans="1:23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spans="1:23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spans="1:23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spans="1:23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spans="1:23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spans="1:23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spans="1:23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spans="1:23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spans="1:23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spans="1:23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spans="1:23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spans="1:23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spans="1:23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spans="1:23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spans="1:23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spans="1:23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spans="1:23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spans="1:23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spans="1:23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spans="1:23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spans="1:23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spans="1:23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spans="1:23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spans="1:23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spans="1:23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spans="1:23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spans="1:23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spans="1:23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spans="1:23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spans="1:23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spans="1:23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spans="1:23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spans="1:23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spans="1:23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spans="1:23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spans="1:23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spans="1:23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spans="1:23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spans="1:23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spans="1:23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spans="1:23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spans="1:23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spans="1:23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spans="1:23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spans="1:23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spans="1:23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spans="1:23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spans="1:23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spans="1:23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spans="1:23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spans="1:23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spans="1:23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spans="1:23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spans="1:23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spans="1:23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spans="1:23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spans="1:23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spans="1:23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spans="1:23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spans="1:23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spans="1:23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spans="1:23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spans="1:23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spans="1:23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spans="1:23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spans="1:23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spans="1:23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spans="1:23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spans="1:23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spans="1:23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spans="1:23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spans="1:23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spans="1:23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spans="1:23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spans="1:23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spans="1:23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spans="1:23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spans="1:23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spans="1:23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spans="1:23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spans="1:23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spans="1:23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spans="1:23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spans="1:23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spans="1:23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spans="1:23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spans="1:23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spans="1:23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spans="1:23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spans="1:23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spans="1:23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spans="1:23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spans="1:23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spans="1:23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spans="1:23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spans="1:23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spans="1:23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spans="1:23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spans="1:23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spans="1:23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spans="1:23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spans="1:23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spans="1:23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spans="1:23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spans="1:23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spans="1:23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spans="1:23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spans="1:23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spans="1:23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spans="1:23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spans="1:23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spans="1:23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spans="1:23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spans="1:23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spans="1:23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spans="1:23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spans="1:23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spans="1:23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spans="1:23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spans="1:23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spans="1:23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spans="1:23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spans="1:23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spans="1:23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spans="1:23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spans="1:23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spans="1:23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spans="1:23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spans="1:23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spans="1:23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spans="1:23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spans="1:23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spans="1:23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spans="1:23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spans="1:23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spans="1:23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spans="1:23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spans="1:23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spans="1:23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spans="1:23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spans="1:23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spans="1:23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spans="1:23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spans="1:23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spans="1:23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spans="1:23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spans="1:23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spans="1:23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spans="1:23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spans="1:23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spans="1:23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spans="1:23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spans="1:23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spans="1:23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spans="1:23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spans="1:23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 spans="1:23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 spans="1:23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</row>
    <row r="969" spans="1:23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</row>
    <row r="970" spans="1:23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</row>
    <row r="971" spans="1:23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</row>
    <row r="972" spans="1:23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</row>
    <row r="973" spans="1:23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</row>
    <row r="974" spans="1:23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</row>
    <row r="975" spans="1:23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</row>
    <row r="976" spans="1:23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</row>
    <row r="977" spans="1:23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</row>
    <row r="978" spans="1:23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</row>
    <row r="979" spans="1:23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</row>
    <row r="980" spans="1:23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</row>
    <row r="981" spans="1:23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</row>
    <row r="982" spans="1:23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</row>
    <row r="983" spans="1:23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</row>
    <row r="984" spans="1:23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</row>
    <row r="985" spans="1:23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</row>
    <row r="986" spans="1:23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</row>
    <row r="987" spans="1:23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</row>
    <row r="988" spans="1:23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</row>
    <row r="989" spans="1:23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</row>
    <row r="990" spans="1:23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</row>
    <row r="991" spans="1:23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</row>
    <row r="992" spans="1:23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</row>
    <row r="993" spans="1:23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</row>
    <row r="994" spans="1:23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</row>
    <row r="995" spans="1:23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</row>
    <row r="996" spans="1:23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</row>
    <row r="997" spans="1:23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</row>
    <row r="998" spans="1:23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</row>
    <row r="999" spans="1:23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</row>
    <row r="1000" spans="1:23" ht="12.75" customHeight="1" x14ac:dyDescent="0.2"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</row>
  </sheetData>
  <mergeCells count="7">
    <mergeCell ref="P20:Q20"/>
    <mergeCell ref="B4:C4"/>
    <mergeCell ref="F20:G20"/>
    <mergeCell ref="H20:I20"/>
    <mergeCell ref="J20:K20"/>
    <mergeCell ref="L20:M20"/>
    <mergeCell ref="N20:O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SALUT_15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Quotidiana Cooperativa</dc:creator>
  <cp:lastModifiedBy>Quotidiana Cooperativa</cp:lastModifiedBy>
  <dcterms:created xsi:type="dcterms:W3CDTF">2023-05-26T12:27:26Z</dcterms:created>
  <dcterms:modified xsi:type="dcterms:W3CDTF">2023-05-26T12:27:57Z</dcterms:modified>
</cp:coreProperties>
</file>